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\2026\271.2 - postępowania poniżej 170 tys. zł\9 - sukcesywne dostawy prod. nabiałowych\"/>
    </mc:Choice>
  </mc:AlternateContent>
  <xr:revisionPtr revIDLastSave="0" documentId="13_ncr:1_{D83106A3-E42F-448B-AC6C-4E55771CABB2}" xr6:coauthVersionLast="47" xr6:coauthVersionMax="47" xr10:uidLastSave="{00000000-0000-0000-0000-000000000000}"/>
  <bookViews>
    <workbookView xWindow="-28920" yWindow="-90" windowWidth="29040" windowHeight="15720" xr2:uid="{681359F6-66A6-4D70-900C-476CD52CDAA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" i="1" l="1"/>
  <c r="H17" i="1"/>
  <c r="J22" i="1"/>
  <c r="J62" i="1"/>
  <c r="F64" i="1"/>
  <c r="J20" i="1"/>
  <c r="K20" i="1" s="1"/>
  <c r="H15" i="1"/>
  <c r="J15" i="1"/>
  <c r="K15" i="1" s="1"/>
  <c r="J18" i="1"/>
  <c r="K22" i="1"/>
  <c r="J24" i="1"/>
  <c r="K24" i="1" s="1"/>
  <c r="J25" i="1"/>
  <c r="K25" i="1" s="1"/>
  <c r="J27" i="1"/>
  <c r="K27" i="1" s="1"/>
  <c r="J28" i="1"/>
  <c r="K28" i="1" s="1"/>
  <c r="J31" i="1"/>
  <c r="K31" i="1" s="1"/>
  <c r="J32" i="1"/>
  <c r="K32" i="1" s="1"/>
  <c r="J35" i="1"/>
  <c r="K35" i="1" s="1"/>
  <c r="J37" i="1"/>
  <c r="K37" i="1" s="1"/>
  <c r="J46" i="1"/>
  <c r="K46" i="1" s="1"/>
  <c r="J47" i="1"/>
  <c r="K47" i="1" s="1"/>
  <c r="J48" i="1"/>
  <c r="K48" i="1" s="1"/>
  <c r="I50" i="1"/>
  <c r="J50" i="1" s="1"/>
  <c r="K50" i="1" s="1"/>
  <c r="I51" i="1"/>
  <c r="J51" i="1" s="1"/>
  <c r="K51" i="1" s="1"/>
  <c r="I52" i="1"/>
  <c r="J52" i="1" s="1"/>
  <c r="K52" i="1" s="1"/>
  <c r="I56" i="1"/>
  <c r="J56" i="1" s="1"/>
  <c r="K56" i="1" s="1"/>
  <c r="I57" i="1"/>
  <c r="J57" i="1" s="1"/>
  <c r="K57" i="1" s="1"/>
  <c r="I62" i="1"/>
  <c r="K62" i="1" l="1"/>
  <c r="H18" i="1"/>
  <c r="H19" i="1"/>
  <c r="H33" i="1"/>
  <c r="H21" i="1"/>
  <c r="H24" i="1"/>
  <c r="H59" i="1"/>
  <c r="H60" i="1"/>
  <c r="H61" i="1"/>
  <c r="H62" i="1"/>
  <c r="H63" i="1"/>
  <c r="H56" i="1"/>
  <c r="H57" i="1"/>
  <c r="H58" i="1"/>
  <c r="H53" i="1"/>
  <c r="H54" i="1"/>
  <c r="H55" i="1"/>
  <c r="H51" i="1"/>
  <c r="H52" i="1"/>
  <c r="H48" i="1"/>
  <c r="H49" i="1"/>
  <c r="H50" i="1"/>
  <c r="H46" i="1"/>
  <c r="H47" i="1"/>
  <c r="H42" i="1"/>
  <c r="H43" i="1"/>
  <c r="H44" i="1"/>
  <c r="H45" i="1"/>
  <c r="H39" i="1"/>
  <c r="H40" i="1"/>
  <c r="H41" i="1"/>
  <c r="H37" i="1"/>
  <c r="H38" i="1"/>
  <c r="H35" i="1"/>
  <c r="H36" i="1"/>
  <c r="H34" i="1"/>
  <c r="H32" i="1"/>
  <c r="H31" i="1"/>
  <c r="H30" i="1"/>
  <c r="H29" i="1"/>
  <c r="H28" i="1"/>
  <c r="H27" i="1"/>
  <c r="H26" i="1"/>
  <c r="H25" i="1"/>
  <c r="H23" i="1"/>
  <c r="H22" i="1"/>
  <c r="H20" i="1"/>
  <c r="H16" i="1"/>
  <c r="H64" i="1" l="1"/>
</calcChain>
</file>

<file path=xl/sharedStrings.xml><?xml version="1.0" encoding="utf-8"?>
<sst xmlns="http://schemas.openxmlformats.org/spreadsheetml/2006/main" count="195" uniqueCount="92">
  <si>
    <t>Lp.</t>
  </si>
  <si>
    <t>Asortyment</t>
  </si>
  <si>
    <t>J.m.</t>
  </si>
  <si>
    <t>Ilość</t>
  </si>
  <si>
    <t>Cena jedn. netto</t>
  </si>
  <si>
    <t>Wartość netto</t>
  </si>
  <si>
    <t>Wartość brutto</t>
  </si>
  <si>
    <t>l</t>
  </si>
  <si>
    <t>Drożdże piekarnicze - opakowanie 100g</t>
  </si>
  <si>
    <t>kg</t>
  </si>
  <si>
    <t>Mleko karton 2% UHT - 1 litr</t>
  </si>
  <si>
    <t>Twaróg półtłusty nie powinien zawierać konserwantów, hermetycznie zamknięty o wadze 1kg</t>
  </si>
  <si>
    <t>Twaróg chudy nie powinien zawierać konserwantów, hermetycznie zamknięty o wadze 1kg</t>
  </si>
  <si>
    <t>Szt.</t>
  </si>
  <si>
    <t>Ser parmezan tarty - twardy, blok 0,3 - 0,5 kg</t>
  </si>
  <si>
    <t>Ser salami- klasa 1 o zawartości tłuszczu min. 48% - blok 1-2 kg</t>
  </si>
  <si>
    <t>Ser wędzony - rolada Ustrzycka bloki od 0,3-0,5kg</t>
  </si>
  <si>
    <t>szt</t>
  </si>
  <si>
    <t>Ser kozi</t>
  </si>
  <si>
    <t>SER LAZUR - podpuszczkowy miękki dojrzewający ser pleśniowy</t>
  </si>
  <si>
    <t>Ser Ricotta</t>
  </si>
  <si>
    <t>SER żółty MOZARELLA kl I o zawartości tłuszczu minimum 45% blok1-2kg</t>
  </si>
  <si>
    <t>Napój mleczny ukwaszony przy pomocy drożdży kefirowych i żywych kultur bakterii. Opakowanie - 250g</t>
  </si>
  <si>
    <t>MAŚLANKA- 1l - naturalna, owocowa</t>
  </si>
  <si>
    <t>Masło Ekstra o zawartości tłuszczu 82% bez dodatku oleju , łatwe do rozsmarowywania pieczywa. Opakowanie 200g</t>
  </si>
  <si>
    <t>Ser twaróg bez laktozy</t>
  </si>
  <si>
    <t>Ser żółty bez laktozy</t>
  </si>
  <si>
    <t>Śmietana 12% op. 200g, Piątnica lub równoważna</t>
  </si>
  <si>
    <t>Śmietanka do kawy UHT 10% tłuszczu, porcjowana o pojemności 10 ml, typu Łaciata lub równoważna</t>
  </si>
  <si>
    <t>xxxxxxx</t>
  </si>
  <si>
    <t>Twaróg sernikowy w wiaderku, 1 kg</t>
  </si>
  <si>
    <t>opak.</t>
  </si>
  <si>
    <t>Mus owocowy z jogurtem i ziarnami zbóż bez dodatku curku, typu Day 
up, w tubce z odkręcanym korkiem op. 150g</t>
  </si>
  <si>
    <t>Mleko w proszku, pełne</t>
  </si>
  <si>
    <t xml:space="preserve">Serki topione  -porcjówki trójkąciki, 8 sztuk w opakowaniu. Powinien posiadać konsystencje kremową o różnych smakach </t>
  </si>
  <si>
    <t xml:space="preserve">Serek wiejski naturalny, lekki 200g   </t>
  </si>
  <si>
    <t xml:space="preserve">Serek wiejski naturalny, 200g    </t>
  </si>
  <si>
    <t xml:space="preserve">Serek wiejski naturalny, bez laktozy 200g    </t>
  </si>
  <si>
    <t xml:space="preserve">JOGURT naturalny- stanowiący bazę do wszystkich sosów i dipów typ GRECKI, Opakowanie o pojemności 400g </t>
  </si>
  <si>
    <t>JOGURT naturalny. ukwaszony zakwasem czystych kultur bakterii z grupy Streptococcus thermophilus i Lactobacillus bulgaricus. Opakowanie 150-180g.</t>
  </si>
  <si>
    <t xml:space="preserve">Mascarpone ser śmietankowo-kremowy, opakowanie 250 g </t>
  </si>
  <si>
    <t>JOGURT naturalny BEZ LAKTOZY. Opakowanie 150-180g.</t>
  </si>
  <si>
    <t xml:space="preserve">Serek homogenizowany gęsty o smaku wanilii. Opakowanie - 150g </t>
  </si>
  <si>
    <t xml:space="preserve">Jogurt owocowy- zawierający żywe kultury bakterii jogurtowych i duże kawałki owoców. O smaku: truskawka, pieczone jabłko, owoce leśne, brzoskwinia, poziomka, wiśnia, malina, kiwi, mango, ananas i banan. Opakowanie -150g  </t>
  </si>
  <si>
    <t xml:space="preserve">Jogurt owocowy- zawierający 7 rodzajów zbóż (pszenicy, jęczmienia, żyta, owsa, ryżu, gryki i prosa) oraz żywe bakterie jogurtowe o smaku:  śliwkowy, truskawkowy, brzoskwiniowy, jabłkowo-gruszkowy. Opakowanie -150g typu. </t>
  </si>
  <si>
    <t>JOGURT typu islandzkiego SKYR  naturalny, owocowy różne smaki.Opakowanie o pojemności 150 g.</t>
  </si>
  <si>
    <t xml:space="preserve">Jogurt pitny owocowy-150-200ml </t>
  </si>
  <si>
    <t xml:space="preserve">Margaryna mleczna </t>
  </si>
  <si>
    <t xml:space="preserve">Serek kanapkowy różne smaki op-150g </t>
  </si>
  <si>
    <t xml:space="preserve">Ser Edamski klasa 1 o zawartości tłuszczu min. 45%, blok 3-4 kg </t>
  </si>
  <si>
    <t xml:space="preserve">Ser Gouda - klasa I o zawartości tłuszczu min. 48%, blok 3-4 kg </t>
  </si>
  <si>
    <t xml:space="preserve">Mozzarella Mini kulki w zalewie opakowanie 125-150g </t>
  </si>
  <si>
    <t xml:space="preserve">Mozzarella w zalewie - opakowanie 125g </t>
  </si>
  <si>
    <t xml:space="preserve">Ser pleśniowy typu camembert, opakowanie 120g o smaku naturalnym, wędzonym, z zielonym pieprzem, paprykowym, żurawinowym </t>
  </si>
  <si>
    <t xml:space="preserve">Ser żółty typu KRÓLEWSKI klasy I powinien zawierać min. 45% tłuszczu, blok o wadze 2-4 kg </t>
  </si>
  <si>
    <t>SER żółty typu TYLŻYCKI kl I o zawartości tłuszczu minimum 45%. Opakowanie o wadze 3-4 kg.</t>
  </si>
  <si>
    <t xml:space="preserve">Ser miękki solankowy typu FETA opakowanie o masie 270g </t>
  </si>
  <si>
    <t>Mleko 1l bez laktozy</t>
  </si>
  <si>
    <t xml:space="preserve">Mleko karton 0,5% UTH - 1 litr </t>
  </si>
  <si>
    <t xml:space="preserve">Śmietana 36% do ubijania - 1 litr </t>
  </si>
  <si>
    <t>Śmietana 30% do gotowania - 1 litr</t>
  </si>
  <si>
    <t>Ser topiony w batonie lub folii w jednym kawałku, gramatura około 90-150g, różne smaki</t>
  </si>
  <si>
    <t>zamówienie w ramach prawa opcji</t>
  </si>
  <si>
    <t>Ilość dodatkowa w ramach prawa opcji</t>
  </si>
  <si>
    <t>Stawka VAT</t>
  </si>
  <si>
    <t xml:space="preserve">załącznik nr 1 - formularz ofertowy </t>
  </si>
  <si>
    <t>FORMULARZ OFERTY</t>
  </si>
  <si>
    <t>1.</t>
  </si>
  <si>
    <t xml:space="preserve">Nazwa (firma): </t>
  </si>
  <si>
    <t xml:space="preserve">
….............................................................................</t>
  </si>
  <si>
    <t>2.</t>
  </si>
  <si>
    <t xml:space="preserve">Adres: </t>
  </si>
  <si>
    <t>3.</t>
  </si>
  <si>
    <t xml:space="preserve">NIP: </t>
  </si>
  <si>
    <t>4.</t>
  </si>
  <si>
    <t xml:space="preserve">Adres e-mail i tel.: </t>
  </si>
  <si>
    <t xml:space="preserve">
e-mail: …............................................         Te.: .................................</t>
  </si>
  <si>
    <t>5.</t>
  </si>
  <si>
    <t xml:space="preserve">Osoba do kontaktu z Zamawiającym: </t>
  </si>
  <si>
    <t>imię i nazwisko</t>
  </si>
  <si>
    <t xml:space="preserve">
…...............................................</t>
  </si>
  <si>
    <t>tel.</t>
  </si>
  <si>
    <t>e-mail</t>
  </si>
  <si>
    <t>Oferujemy wykonanie zamówienia w cenie, zgodnie z poniższym formularzem:</t>
  </si>
  <si>
    <t>zamówienie podstawowe</t>
  </si>
  <si>
    <t>RAZEM</t>
  </si>
  <si>
    <t xml:space="preserve">Prawo opcji wartości netto (ilość prawa opcji x cena jednostkowa netto) </t>
  </si>
  <si>
    <t>1.	Oświadczamy, że zobowiązujemy się do wykonania przedmiotu zamówienia  w terminie wskazanym w zapytaniu ofertowym. 
2.	Oświadczamy, że zapoznaliśmy się z projektem umowy przedstawionym w zapytaniu ofertowym i w przypadku wyboru naszej oferty podpiszemy umowę zgodnie z tym projektem, w miejscu i terminie wyznaczonym przez Zamawiającego. 
3.	Oświadczamy, że cena zawiera wszystkie koszty i składniki związane z wykonaniem zamówienia w zapytaniu ofertowym. 
4.	Oświadczam/y, że uważamy się za związanych niniejszą ofertą przez okres wskazany w zapytaniu ofertowym.
5.	Oświadczam/y, że wszystkie informacje podane w powyższych oświadczeniach są aktualne i zgodne z prawdą oraz zostały przedstawione z pełną świadomością konsekwencji wprowadzenia Zamawiającego w błąd przy przedstawianiu informacji.
6.	Oświadczamy, że zapoznaliśmy się z Klauzulą informacyjną Zamawiającego zgodną art. 13 rozporządzenia Parlamentu Europejskiego i Rady (UE) 2016/679 z dnia 27 kwietnia 2016 r. w sprawie ochrony osób fizycznych w związku z przetwarzaniem danych osobowych i w sprawie swobodnego przepływu takich danych oraz uchylenia dyrektywy 95/46/WE („RODO”).
7.	Uprawniony do reprezentowania wykonawcy w postępowaniu o udzielenie zamówienia publicznego, oświadczam mając na uwadze przesłanki wykluczenia zawarte w art. 7 ust. 1 pkt 1-3 ustawy z dnia 13 kwietnia 2022 r. o szczególnych rozwiązaniach w zakresie przeciwdziałania wspieraniu agresji na Ukrainę oraz służących ochronie bezpieczeństwa narodowego (Dz.U.2022 poz. 835), że nie podlegam wykluczeniu z postępowania na podstawie art. 7 ust. 1 pkt 1-3 ustawy z dnia 13 kwietnia 2022 r. o szczególnych rozwiązaniach w zakresie przeciwdziałania wspieraniu agresji na Ukrainę oraz służących ochronie bezpieczeństwa narodowego (Dz.U. poz. 835).
8.	Oświadczamy, że wypełniliśmy obowiązki informacyjne przewidziane w art. 13 lub art. 14 RODO wobec osób fizycznych, od których dane osobowe bezpośrednio lub pośrednio pozyskaliśmy w celu ubiegania się o udzielenie zamówienia publicznego w niniejszym postępowaniu *
* W przypadku gdy wykonawca nie przekazuje danych osobowych innych niż bezpośrednio jego dotyczących lub zachodzi wyłączenie stosowania obowiązku informacyjnego, stosownie do art. 13 ust. 4 lub art. 14 ust. 5 RODO – wykreślić.</t>
  </si>
  <si>
    <t xml:space="preserve">podpis , osoby upoważnionej do występowania w imieniu Wykonawcy </t>
  </si>
  <si>
    <t>X</t>
  </si>
  <si>
    <t>Zamawiający wymaga, aby wartości cen jednostkowych zaoferowane przez Wykonawcę były jednakowe w odniesieniu do zamówienia podstawowego oraz zamówień udzielanych w ramach prawa opcji.</t>
  </si>
  <si>
    <t xml:space="preserve">Prawo opcji wartości brutto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</si>
</sst>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entury Gothic"/>
      <family val="2"/>
      <charset val="238"/>
    </font>
    <font>
      <sz val="8"/>
      <color rgb="FF000000"/>
      <name val="Century Gothic"/>
      <family val="2"/>
      <charset val="238"/>
    </font>
    <font>
      <sz val="11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b/>
      <sz val="11"/>
      <color rgb="FF000000"/>
      <name val="Century Gothic"/>
      <family val="2"/>
      <charset val="238"/>
    </font>
    <font>
      <sz val="11"/>
      <color rgb="FF000000"/>
      <name val="Century Gothic"/>
      <family val="2"/>
      <charset val="238"/>
    </font>
    <font>
      <sz val="14"/>
      <color rgb="FF000000"/>
      <name val="Century Gothic"/>
      <family val="2"/>
      <charset val="238"/>
    </font>
    <font>
      <sz val="8"/>
      <color theme="1"/>
      <name val="Century Gothic"/>
      <family val="2"/>
      <charset val="238"/>
    </font>
    <font>
      <sz val="10"/>
      <name val="Arial"/>
      <family val="2"/>
      <charset val="238"/>
    </font>
    <font>
      <sz val="11"/>
      <name val="Century Gothic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entury Gothic"/>
      <family val="2"/>
      <charset val="238"/>
    </font>
    <font>
      <b/>
      <sz val="10"/>
      <color rgb="FF000000"/>
      <name val="Century Gothic"/>
      <family val="2"/>
      <charset val="238"/>
    </font>
    <font>
      <sz val="9"/>
      <color theme="1"/>
      <name val="Century Gothic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9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9" fontId="2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top" wrapText="1"/>
    </xf>
    <xf numFmtId="164" fontId="10" fillId="0" borderId="4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3" fillId="0" borderId="4" xfId="0" applyFont="1" applyBorder="1"/>
    <xf numFmtId="0" fontId="0" fillId="0" borderId="0" xfId="0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top" wrapText="1"/>
    </xf>
    <xf numFmtId="0" fontId="3" fillId="2" borderId="24" xfId="0" applyFont="1" applyFill="1" applyBorder="1" applyAlignment="1">
      <alignment horizontal="center" vertical="center"/>
    </xf>
    <xf numFmtId="9" fontId="2" fillId="2" borderId="24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1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textRotation="90" wrapText="1" readingOrder="1"/>
    </xf>
    <xf numFmtId="0" fontId="2" fillId="3" borderId="12" xfId="0" applyFont="1" applyFill="1" applyBorder="1" applyAlignment="1">
      <alignment horizontal="center" vertical="center" textRotation="90" wrapText="1" readingOrder="1"/>
    </xf>
    <xf numFmtId="0" fontId="8" fillId="3" borderId="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7A38BFBA-8D0A-451A-91F2-511D1A68E3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10C27-38DD-4DA7-8259-56A99A2EE034}">
  <dimension ref="A1:K206"/>
  <sheetViews>
    <sheetView tabSelected="1" topLeftCell="A67" workbookViewId="0">
      <selection activeCell="W20" sqref="W20"/>
    </sheetView>
  </sheetViews>
  <sheetFormatPr defaultRowHeight="13.8" x14ac:dyDescent="0.3"/>
  <cols>
    <col min="1" max="1" width="8.88671875" style="1"/>
    <col min="2" max="2" width="37.44140625" style="1" customWidth="1"/>
    <col min="3" max="6" width="8.88671875" style="1"/>
    <col min="7" max="7" width="11.88671875" style="1" customWidth="1"/>
    <col min="8" max="8" width="9.6640625" style="1" customWidth="1"/>
    <col min="9" max="11" width="8.88671875" style="3"/>
    <col min="12" max="16384" width="8.88671875" style="1"/>
  </cols>
  <sheetData>
    <row r="1" spans="1:11" ht="14.4" customHeight="1" x14ac:dyDescent="0.3">
      <c r="A1" s="24"/>
      <c r="B1" s="24"/>
      <c r="C1" s="24"/>
      <c r="D1" s="24"/>
      <c r="E1" s="24"/>
      <c r="F1" s="62" t="s">
        <v>65</v>
      </c>
      <c r="G1" s="62"/>
      <c r="H1" s="62"/>
      <c r="I1" s="23"/>
      <c r="J1" s="23"/>
      <c r="K1" s="23"/>
    </row>
    <row r="2" spans="1:11" ht="15.6" customHeight="1" x14ac:dyDescent="0.3">
      <c r="A2" s="63" t="s">
        <v>66</v>
      </c>
      <c r="B2" s="64"/>
      <c r="C2" s="64"/>
      <c r="D2" s="64"/>
      <c r="E2" s="64"/>
      <c r="F2" s="64"/>
      <c r="G2" s="64"/>
      <c r="H2" s="64"/>
      <c r="I2" s="23"/>
      <c r="J2" s="23"/>
      <c r="K2" s="23"/>
    </row>
    <row r="3" spans="1:11" ht="14.4" customHeight="1" x14ac:dyDescent="0.2">
      <c r="A3" s="15" t="s">
        <v>67</v>
      </c>
      <c r="B3" s="25" t="s">
        <v>68</v>
      </c>
      <c r="C3" s="65" t="s">
        <v>69</v>
      </c>
      <c r="D3" s="65"/>
      <c r="E3" s="65"/>
      <c r="F3" s="65"/>
      <c r="G3" s="65"/>
      <c r="H3" s="65"/>
      <c r="I3" s="23"/>
      <c r="J3" s="23"/>
      <c r="K3" s="23"/>
    </row>
    <row r="4" spans="1:11" ht="14.4" customHeight="1" x14ac:dyDescent="0.2">
      <c r="A4" s="15" t="s">
        <v>70</v>
      </c>
      <c r="B4" s="25" t="s">
        <v>71</v>
      </c>
      <c r="C4" s="65" t="s">
        <v>69</v>
      </c>
      <c r="D4" s="65"/>
      <c r="E4" s="65"/>
      <c r="F4" s="65"/>
      <c r="G4" s="65"/>
      <c r="H4" s="65"/>
      <c r="I4" s="23"/>
      <c r="J4" s="23"/>
      <c r="K4" s="23"/>
    </row>
    <row r="5" spans="1:11" ht="14.4" customHeight="1" x14ac:dyDescent="0.2">
      <c r="A5" s="15" t="s">
        <v>72</v>
      </c>
      <c r="B5" s="25" t="s">
        <v>73</v>
      </c>
      <c r="C5" s="65" t="s">
        <v>69</v>
      </c>
      <c r="D5" s="65"/>
      <c r="E5" s="65"/>
      <c r="F5" s="65"/>
      <c r="G5" s="65"/>
      <c r="H5" s="65"/>
      <c r="I5" s="23"/>
      <c r="J5" s="23"/>
      <c r="K5" s="23"/>
    </row>
    <row r="6" spans="1:11" ht="14.4" customHeight="1" x14ac:dyDescent="0.2">
      <c r="A6" s="15" t="s">
        <v>74</v>
      </c>
      <c r="B6" s="25" t="s">
        <v>75</v>
      </c>
      <c r="C6" s="65" t="s">
        <v>76</v>
      </c>
      <c r="D6" s="65"/>
      <c r="E6" s="65"/>
      <c r="F6" s="65"/>
      <c r="G6" s="65"/>
      <c r="H6" s="65"/>
      <c r="I6" s="23"/>
      <c r="J6" s="23"/>
      <c r="K6" s="23"/>
    </row>
    <row r="7" spans="1:11" ht="14.4" customHeight="1" x14ac:dyDescent="0.3">
      <c r="A7" s="66" t="s">
        <v>77</v>
      </c>
      <c r="B7" s="69" t="s">
        <v>78</v>
      </c>
      <c r="C7" s="65" t="s">
        <v>79</v>
      </c>
      <c r="D7" s="65"/>
      <c r="E7" s="65"/>
      <c r="F7" s="65" t="s">
        <v>80</v>
      </c>
      <c r="G7" s="65"/>
      <c r="H7" s="65"/>
      <c r="I7" s="23"/>
      <c r="J7" s="23"/>
      <c r="K7" s="23"/>
    </row>
    <row r="8" spans="1:11" ht="14.4" customHeight="1" x14ac:dyDescent="0.3">
      <c r="A8" s="67"/>
      <c r="B8" s="70"/>
      <c r="C8" s="65" t="s">
        <v>81</v>
      </c>
      <c r="D8" s="65"/>
      <c r="E8" s="65"/>
      <c r="F8" s="65" t="s">
        <v>80</v>
      </c>
      <c r="G8" s="65"/>
      <c r="H8" s="65"/>
      <c r="I8" s="23"/>
      <c r="J8" s="23"/>
      <c r="K8" s="23"/>
    </row>
    <row r="9" spans="1:11" ht="15" customHeight="1" x14ac:dyDescent="0.3">
      <c r="A9" s="68"/>
      <c r="B9" s="71"/>
      <c r="C9" s="65" t="s">
        <v>82</v>
      </c>
      <c r="D9" s="65"/>
      <c r="E9" s="65"/>
      <c r="F9" s="65" t="s">
        <v>80</v>
      </c>
      <c r="G9" s="65"/>
      <c r="H9" s="65"/>
      <c r="I9" s="23"/>
      <c r="J9" s="23"/>
      <c r="K9" s="23"/>
    </row>
    <row r="10" spans="1:11" ht="15" customHeight="1" x14ac:dyDescent="0.3">
      <c r="A10" s="26"/>
      <c r="B10" s="27"/>
      <c r="C10" s="26"/>
      <c r="D10" s="26"/>
      <c r="E10" s="26"/>
      <c r="F10" s="26"/>
      <c r="G10" s="26"/>
      <c r="H10" s="26"/>
      <c r="I10" s="23"/>
      <c r="J10" s="23"/>
      <c r="K10" s="23"/>
    </row>
    <row r="11" spans="1:11" ht="15" customHeight="1" thickBot="1" x14ac:dyDescent="0.35">
      <c r="A11" s="72" t="s">
        <v>83</v>
      </c>
      <c r="B11" s="72"/>
      <c r="C11" s="72"/>
      <c r="D11" s="72"/>
      <c r="E11" s="72"/>
      <c r="F11" s="72"/>
      <c r="G11" s="72"/>
      <c r="H11" s="72"/>
      <c r="I11" s="23"/>
      <c r="J11" s="23"/>
      <c r="K11" s="23"/>
    </row>
    <row r="12" spans="1:11" ht="14.4" customHeight="1" thickBot="1" x14ac:dyDescent="0.35">
      <c r="A12" s="28"/>
      <c r="B12" s="28"/>
      <c r="C12" s="28"/>
      <c r="D12" s="73" t="s">
        <v>84</v>
      </c>
      <c r="E12" s="74"/>
      <c r="F12" s="74"/>
      <c r="G12" s="74"/>
      <c r="H12" s="75"/>
      <c r="I12" s="86" t="s">
        <v>62</v>
      </c>
      <c r="J12" s="87"/>
      <c r="K12" s="88"/>
    </row>
    <row r="13" spans="1:11" ht="65.400000000000006" customHeight="1" x14ac:dyDescent="0.3">
      <c r="A13" s="95" t="s">
        <v>0</v>
      </c>
      <c r="B13" s="95" t="s">
        <v>1</v>
      </c>
      <c r="C13" s="96" t="s">
        <v>2</v>
      </c>
      <c r="D13" s="97" t="s">
        <v>3</v>
      </c>
      <c r="E13" s="54" t="s">
        <v>4</v>
      </c>
      <c r="F13" s="53" t="s">
        <v>5</v>
      </c>
      <c r="G13" s="53" t="s">
        <v>64</v>
      </c>
      <c r="H13" s="55" t="s">
        <v>6</v>
      </c>
      <c r="I13" s="89" t="s">
        <v>63</v>
      </c>
      <c r="J13" s="91" t="s">
        <v>86</v>
      </c>
      <c r="K13" s="93" t="s">
        <v>91</v>
      </c>
    </row>
    <row r="14" spans="1:11" ht="30" customHeight="1" thickBot="1" x14ac:dyDescent="0.35">
      <c r="A14" s="95"/>
      <c r="B14" s="95"/>
      <c r="C14" s="96"/>
      <c r="D14" s="98"/>
      <c r="E14" s="54"/>
      <c r="F14" s="53"/>
      <c r="G14" s="53"/>
      <c r="H14" s="55"/>
      <c r="I14" s="90"/>
      <c r="J14" s="92"/>
      <c r="K14" s="94"/>
    </row>
    <row r="15" spans="1:11" ht="37.200000000000003" customHeight="1" x14ac:dyDescent="0.3">
      <c r="A15" s="16">
        <v>1</v>
      </c>
      <c r="B15" s="19" t="s">
        <v>60</v>
      </c>
      <c r="C15" s="29" t="s">
        <v>7</v>
      </c>
      <c r="D15" s="51">
        <v>830</v>
      </c>
      <c r="E15" s="17"/>
      <c r="F15" s="17"/>
      <c r="G15" s="18">
        <v>0.05</v>
      </c>
      <c r="H15" s="34">
        <f>F15*1.05</f>
        <v>0</v>
      </c>
      <c r="I15" s="12">
        <v>100</v>
      </c>
      <c r="J15" s="13">
        <f>E15*I15</f>
        <v>0</v>
      </c>
      <c r="K15" s="14">
        <f>(J15*0.05)+J15</f>
        <v>0</v>
      </c>
    </row>
    <row r="16" spans="1:11" ht="37.200000000000003" customHeight="1" x14ac:dyDescent="0.3">
      <c r="A16" s="5">
        <v>2</v>
      </c>
      <c r="B16" s="6" t="s">
        <v>59</v>
      </c>
      <c r="C16" s="29" t="s">
        <v>7</v>
      </c>
      <c r="D16" s="33">
        <v>10</v>
      </c>
      <c r="E16" s="21"/>
      <c r="F16" s="17"/>
      <c r="G16" s="18">
        <v>0.05</v>
      </c>
      <c r="H16" s="34">
        <f>F16*1.05</f>
        <v>0</v>
      </c>
      <c r="I16" s="43">
        <v>0</v>
      </c>
      <c r="J16" s="44" t="s">
        <v>89</v>
      </c>
      <c r="K16" s="45" t="s">
        <v>89</v>
      </c>
    </row>
    <row r="17" spans="1:11" ht="37.200000000000003" customHeight="1" x14ac:dyDescent="0.3">
      <c r="A17" s="5">
        <v>3</v>
      </c>
      <c r="B17" s="6" t="s">
        <v>8</v>
      </c>
      <c r="C17" s="29" t="s">
        <v>9</v>
      </c>
      <c r="D17" s="33">
        <v>1.5</v>
      </c>
      <c r="E17" s="21"/>
      <c r="F17" s="17"/>
      <c r="G17" s="18">
        <v>0.23</v>
      </c>
      <c r="H17" s="34">
        <f>F17*1.23</f>
        <v>0</v>
      </c>
      <c r="I17" s="43">
        <v>0</v>
      </c>
      <c r="J17" s="44" t="s">
        <v>89</v>
      </c>
      <c r="K17" s="45" t="s">
        <v>89</v>
      </c>
    </row>
    <row r="18" spans="1:11" ht="37.200000000000003" customHeight="1" x14ac:dyDescent="0.3">
      <c r="A18" s="5">
        <v>4</v>
      </c>
      <c r="B18" s="6" t="s">
        <v>10</v>
      </c>
      <c r="C18" s="29" t="s">
        <v>7</v>
      </c>
      <c r="D18" s="33">
        <v>3400</v>
      </c>
      <c r="E18" s="21"/>
      <c r="F18" s="17"/>
      <c r="G18" s="18">
        <v>0.05</v>
      </c>
      <c r="H18" s="34">
        <f>F18*1.05</f>
        <v>0</v>
      </c>
      <c r="I18" s="9">
        <v>600</v>
      </c>
      <c r="J18" s="20">
        <f>E18*I18</f>
        <v>0</v>
      </c>
      <c r="K18" s="10">
        <f>(J18*0.05)+J18</f>
        <v>0</v>
      </c>
    </row>
    <row r="19" spans="1:11" ht="37.200000000000003" customHeight="1" x14ac:dyDescent="0.3">
      <c r="A19" s="5">
        <v>5</v>
      </c>
      <c r="B19" s="6" t="s">
        <v>58</v>
      </c>
      <c r="C19" s="29" t="s">
        <v>7</v>
      </c>
      <c r="D19" s="33">
        <v>12</v>
      </c>
      <c r="E19" s="21"/>
      <c r="F19" s="17"/>
      <c r="G19" s="18">
        <v>0.05</v>
      </c>
      <c r="H19" s="34">
        <f>F19*1.05</f>
        <v>0</v>
      </c>
      <c r="I19" s="43">
        <v>0</v>
      </c>
      <c r="J19" s="44" t="s">
        <v>89</v>
      </c>
      <c r="K19" s="44" t="s">
        <v>89</v>
      </c>
    </row>
    <row r="20" spans="1:11" ht="37.200000000000003" customHeight="1" x14ac:dyDescent="0.3">
      <c r="A20" s="5">
        <v>6</v>
      </c>
      <c r="B20" s="6" t="s">
        <v>57</v>
      </c>
      <c r="C20" s="29" t="s">
        <v>7</v>
      </c>
      <c r="D20" s="33">
        <v>350</v>
      </c>
      <c r="E20" s="22"/>
      <c r="F20" s="17"/>
      <c r="G20" s="18">
        <v>0.05</v>
      </c>
      <c r="H20" s="34">
        <f t="shared" ref="H20:H23" si="0">F20*1.05</f>
        <v>0</v>
      </c>
      <c r="I20" s="9">
        <v>70</v>
      </c>
      <c r="J20" s="20">
        <f>E20*I20</f>
        <v>0</v>
      </c>
      <c r="K20" s="10">
        <f>(J20*0.05)+J20</f>
        <v>0</v>
      </c>
    </row>
    <row r="21" spans="1:11" ht="37.200000000000003" customHeight="1" x14ac:dyDescent="0.3">
      <c r="A21" s="5">
        <v>7</v>
      </c>
      <c r="B21" s="6" t="s">
        <v>33</v>
      </c>
      <c r="C21" s="29" t="s">
        <v>9</v>
      </c>
      <c r="D21" s="33">
        <v>3</v>
      </c>
      <c r="E21" s="21"/>
      <c r="F21" s="17"/>
      <c r="G21" s="18">
        <v>0.05</v>
      </c>
      <c r="H21" s="34">
        <f t="shared" si="0"/>
        <v>0</v>
      </c>
      <c r="I21" s="43">
        <v>0</v>
      </c>
      <c r="J21" s="44" t="s">
        <v>89</v>
      </c>
      <c r="K21" s="44" t="s">
        <v>89</v>
      </c>
    </row>
    <row r="22" spans="1:11" ht="55.2" x14ac:dyDescent="0.3">
      <c r="A22" s="5">
        <v>8</v>
      </c>
      <c r="B22" s="6" t="s">
        <v>11</v>
      </c>
      <c r="C22" s="29" t="s">
        <v>9</v>
      </c>
      <c r="D22" s="33">
        <v>630</v>
      </c>
      <c r="E22" s="17"/>
      <c r="F22" s="17"/>
      <c r="G22" s="18">
        <v>0.05</v>
      </c>
      <c r="H22" s="34">
        <f t="shared" si="0"/>
        <v>0</v>
      </c>
      <c r="I22" s="9">
        <v>120</v>
      </c>
      <c r="J22" s="20">
        <f>E22*I22</f>
        <v>0</v>
      </c>
      <c r="K22" s="10">
        <f t="shared" ref="K22" si="1">(J22*0.05)+J22</f>
        <v>0</v>
      </c>
    </row>
    <row r="23" spans="1:11" ht="41.4" x14ac:dyDescent="0.3">
      <c r="A23" s="16">
        <v>9</v>
      </c>
      <c r="B23" s="19" t="s">
        <v>12</v>
      </c>
      <c r="C23" s="29" t="s">
        <v>9</v>
      </c>
      <c r="D23" s="35">
        <v>10</v>
      </c>
      <c r="E23" s="17"/>
      <c r="F23" s="17"/>
      <c r="G23" s="18">
        <v>0.05</v>
      </c>
      <c r="H23" s="34">
        <f t="shared" si="0"/>
        <v>0</v>
      </c>
      <c r="I23" s="49">
        <v>0</v>
      </c>
      <c r="J23" s="50" t="s">
        <v>89</v>
      </c>
      <c r="K23" s="50" t="s">
        <v>89</v>
      </c>
    </row>
    <row r="24" spans="1:11" ht="25.8" customHeight="1" x14ac:dyDescent="0.3">
      <c r="A24" s="5">
        <v>10</v>
      </c>
      <c r="B24" s="6" t="s">
        <v>30</v>
      </c>
      <c r="C24" s="29" t="s">
        <v>9</v>
      </c>
      <c r="D24" s="35">
        <v>40</v>
      </c>
      <c r="E24" s="21"/>
      <c r="F24" s="17"/>
      <c r="G24" s="18">
        <v>0.05</v>
      </c>
      <c r="H24" s="34">
        <f>F24*1.05</f>
        <v>0</v>
      </c>
      <c r="I24" s="9">
        <v>6</v>
      </c>
      <c r="J24" s="20">
        <f>E24*I24</f>
        <v>0</v>
      </c>
      <c r="K24" s="10">
        <f>(J24*0.05)+J24</f>
        <v>0</v>
      </c>
    </row>
    <row r="25" spans="1:11" ht="27.6" x14ac:dyDescent="0.3">
      <c r="A25" s="5">
        <v>11</v>
      </c>
      <c r="B25" s="6" t="s">
        <v>52</v>
      </c>
      <c r="C25" s="29" t="s">
        <v>13</v>
      </c>
      <c r="D25" s="33">
        <v>530</v>
      </c>
      <c r="E25" s="21"/>
      <c r="F25" s="17"/>
      <c r="G25" s="18">
        <v>0.05</v>
      </c>
      <c r="H25" s="34">
        <f>F25*1.05</f>
        <v>0</v>
      </c>
      <c r="I25" s="9">
        <v>100</v>
      </c>
      <c r="J25" s="20">
        <f t="shared" ref="J25:J57" si="2">E25*I25</f>
        <v>0</v>
      </c>
      <c r="K25" s="10">
        <f>(J25*0.05)+J25</f>
        <v>0</v>
      </c>
    </row>
    <row r="26" spans="1:11" ht="27.6" x14ac:dyDescent="0.3">
      <c r="A26" s="5">
        <v>12</v>
      </c>
      <c r="B26" s="6" t="s">
        <v>51</v>
      </c>
      <c r="C26" s="29" t="s">
        <v>13</v>
      </c>
      <c r="D26" s="33">
        <v>20</v>
      </c>
      <c r="E26" s="21"/>
      <c r="F26" s="17"/>
      <c r="G26" s="18">
        <v>0.05</v>
      </c>
      <c r="H26" s="34">
        <f t="shared" ref="H26:H29" si="3">F26*1.05</f>
        <v>0</v>
      </c>
      <c r="I26" s="43">
        <v>0</v>
      </c>
      <c r="J26" s="44" t="s">
        <v>89</v>
      </c>
      <c r="K26" s="44" t="s">
        <v>89</v>
      </c>
    </row>
    <row r="27" spans="1:11" ht="43.2" customHeight="1" x14ac:dyDescent="0.3">
      <c r="A27" s="5">
        <v>13</v>
      </c>
      <c r="B27" s="6" t="s">
        <v>50</v>
      </c>
      <c r="C27" s="29" t="s">
        <v>9</v>
      </c>
      <c r="D27" s="33">
        <v>160</v>
      </c>
      <c r="E27" s="21"/>
      <c r="F27" s="17"/>
      <c r="G27" s="18">
        <v>0.05</v>
      </c>
      <c r="H27" s="34">
        <f t="shared" si="3"/>
        <v>0</v>
      </c>
      <c r="I27" s="9">
        <v>32</v>
      </c>
      <c r="J27" s="20">
        <f t="shared" si="2"/>
        <v>0</v>
      </c>
      <c r="K27" s="10">
        <f t="shared" ref="K27:K28" si="4">(J27*0.05)+J27</f>
        <v>0</v>
      </c>
    </row>
    <row r="28" spans="1:11" ht="43.2" customHeight="1" x14ac:dyDescent="0.3">
      <c r="A28" s="5">
        <v>14</v>
      </c>
      <c r="B28" s="6" t="s">
        <v>49</v>
      </c>
      <c r="C28" s="29" t="s">
        <v>9</v>
      </c>
      <c r="D28" s="33">
        <v>145</v>
      </c>
      <c r="E28" s="21"/>
      <c r="F28" s="17"/>
      <c r="G28" s="18">
        <v>0.05</v>
      </c>
      <c r="H28" s="34">
        <f t="shared" si="3"/>
        <v>0</v>
      </c>
      <c r="I28" s="9">
        <v>29</v>
      </c>
      <c r="J28" s="20">
        <f t="shared" si="2"/>
        <v>0</v>
      </c>
      <c r="K28" s="10">
        <f t="shared" si="4"/>
        <v>0</v>
      </c>
    </row>
    <row r="29" spans="1:11" ht="43.2" customHeight="1" x14ac:dyDescent="0.3">
      <c r="A29" s="5">
        <v>15</v>
      </c>
      <c r="B29" s="6" t="s">
        <v>14</v>
      </c>
      <c r="C29" s="29" t="s">
        <v>9</v>
      </c>
      <c r="D29" s="33">
        <v>1</v>
      </c>
      <c r="E29" s="21"/>
      <c r="F29" s="17"/>
      <c r="G29" s="18">
        <v>0.05</v>
      </c>
      <c r="H29" s="34">
        <f t="shared" si="3"/>
        <v>0</v>
      </c>
      <c r="I29" s="43">
        <v>0</v>
      </c>
      <c r="J29" s="44" t="s">
        <v>89</v>
      </c>
      <c r="K29" s="44" t="s">
        <v>89</v>
      </c>
    </row>
    <row r="30" spans="1:11" ht="69" x14ac:dyDescent="0.3">
      <c r="A30" s="5">
        <v>16</v>
      </c>
      <c r="B30" s="6" t="s">
        <v>53</v>
      </c>
      <c r="C30" s="29" t="s">
        <v>13</v>
      </c>
      <c r="D30" s="33">
        <v>50</v>
      </c>
      <c r="E30" s="21"/>
      <c r="F30" s="17"/>
      <c r="G30" s="18">
        <v>0.05</v>
      </c>
      <c r="H30" s="34">
        <f>F30*1.05</f>
        <v>0</v>
      </c>
      <c r="I30" s="43">
        <v>0</v>
      </c>
      <c r="J30" s="44" t="s">
        <v>89</v>
      </c>
      <c r="K30" s="44" t="s">
        <v>89</v>
      </c>
    </row>
    <row r="31" spans="1:11" ht="27.6" x14ac:dyDescent="0.3">
      <c r="A31" s="5">
        <v>17</v>
      </c>
      <c r="B31" s="6" t="s">
        <v>15</v>
      </c>
      <c r="C31" s="29" t="s">
        <v>9</v>
      </c>
      <c r="D31" s="33">
        <v>125</v>
      </c>
      <c r="E31" s="21"/>
      <c r="F31" s="17"/>
      <c r="G31" s="18">
        <v>0.05</v>
      </c>
      <c r="H31" s="34">
        <f>F31*1.05</f>
        <v>0</v>
      </c>
      <c r="I31" s="9">
        <v>25</v>
      </c>
      <c r="J31" s="20">
        <f t="shared" si="2"/>
        <v>0</v>
      </c>
      <c r="K31" s="10">
        <f>(J31*0.05)+J31</f>
        <v>0</v>
      </c>
    </row>
    <row r="32" spans="1:11" ht="27.6" x14ac:dyDescent="0.3">
      <c r="A32" s="5">
        <v>18</v>
      </c>
      <c r="B32" s="6" t="s">
        <v>16</v>
      </c>
      <c r="C32" s="29" t="s">
        <v>9</v>
      </c>
      <c r="D32" s="33">
        <v>90</v>
      </c>
      <c r="E32" s="21"/>
      <c r="F32" s="17"/>
      <c r="G32" s="18">
        <v>0.05</v>
      </c>
      <c r="H32" s="34">
        <f t="shared" ref="H32:H34" si="5">F32*1.05</f>
        <v>0</v>
      </c>
      <c r="I32" s="9">
        <v>18</v>
      </c>
      <c r="J32" s="20">
        <f t="shared" si="2"/>
        <v>0</v>
      </c>
      <c r="K32" s="10">
        <f>(J32*0.05)+J32</f>
        <v>0</v>
      </c>
    </row>
    <row r="33" spans="1:11" ht="41.4" x14ac:dyDescent="0.3">
      <c r="A33" s="5">
        <v>19</v>
      </c>
      <c r="B33" s="6" t="s">
        <v>61</v>
      </c>
      <c r="C33" s="29" t="s">
        <v>9</v>
      </c>
      <c r="D33" s="33">
        <v>3</v>
      </c>
      <c r="E33" s="21"/>
      <c r="F33" s="17"/>
      <c r="G33" s="18">
        <v>0.05</v>
      </c>
      <c r="H33" s="34">
        <f t="shared" si="5"/>
        <v>0</v>
      </c>
      <c r="I33" s="43">
        <v>0</v>
      </c>
      <c r="J33" s="44" t="s">
        <v>89</v>
      </c>
      <c r="K33" s="44" t="s">
        <v>89</v>
      </c>
    </row>
    <row r="34" spans="1:11" ht="55.2" x14ac:dyDescent="0.3">
      <c r="A34" s="5">
        <v>20</v>
      </c>
      <c r="B34" s="6" t="s">
        <v>34</v>
      </c>
      <c r="C34" s="29" t="s">
        <v>31</v>
      </c>
      <c r="D34" s="33">
        <v>221</v>
      </c>
      <c r="E34" s="21"/>
      <c r="F34" s="17"/>
      <c r="G34" s="18">
        <v>0.05</v>
      </c>
      <c r="H34" s="34">
        <f t="shared" si="5"/>
        <v>0</v>
      </c>
      <c r="I34" s="43">
        <v>0</v>
      </c>
      <c r="J34" s="44" t="s">
        <v>89</v>
      </c>
      <c r="K34" s="44" t="s">
        <v>89</v>
      </c>
    </row>
    <row r="35" spans="1:11" ht="41.4" x14ac:dyDescent="0.3">
      <c r="A35" s="5">
        <v>21</v>
      </c>
      <c r="B35" s="6" t="s">
        <v>54</v>
      </c>
      <c r="C35" s="29" t="s">
        <v>9</v>
      </c>
      <c r="D35" s="33">
        <v>145</v>
      </c>
      <c r="E35" s="21"/>
      <c r="F35" s="17"/>
      <c r="G35" s="18">
        <v>0.05</v>
      </c>
      <c r="H35" s="34">
        <f>F35*1.05</f>
        <v>0</v>
      </c>
      <c r="I35" s="9">
        <v>29</v>
      </c>
      <c r="J35" s="20">
        <f t="shared" si="2"/>
        <v>0</v>
      </c>
      <c r="K35" s="10">
        <f t="shared" ref="K35" si="6">(J35*0.05)+J35</f>
        <v>0</v>
      </c>
    </row>
    <row r="36" spans="1:11" ht="41.4" x14ac:dyDescent="0.3">
      <c r="A36" s="5">
        <v>22</v>
      </c>
      <c r="B36" s="6" t="s">
        <v>55</v>
      </c>
      <c r="C36" s="29" t="s">
        <v>9</v>
      </c>
      <c r="D36" s="33">
        <v>45</v>
      </c>
      <c r="E36" s="21"/>
      <c r="F36" s="17"/>
      <c r="G36" s="18">
        <v>0.05</v>
      </c>
      <c r="H36" s="34">
        <f>F36*1.05</f>
        <v>0</v>
      </c>
      <c r="I36" s="43">
        <v>0</v>
      </c>
      <c r="J36" s="44" t="s">
        <v>89</v>
      </c>
      <c r="K36" s="45" t="s">
        <v>89</v>
      </c>
    </row>
    <row r="37" spans="1:11" ht="27.6" x14ac:dyDescent="0.3">
      <c r="A37" s="5">
        <v>23</v>
      </c>
      <c r="B37" s="6" t="s">
        <v>56</v>
      </c>
      <c r="C37" s="29" t="s">
        <v>9</v>
      </c>
      <c r="D37" s="33">
        <v>185</v>
      </c>
      <c r="E37" s="21"/>
      <c r="F37" s="17"/>
      <c r="G37" s="18">
        <v>0.05</v>
      </c>
      <c r="H37" s="34">
        <f t="shared" ref="H37:H40" si="7">F37*1.05</f>
        <v>0</v>
      </c>
      <c r="I37" s="9">
        <v>37</v>
      </c>
      <c r="J37" s="20">
        <f t="shared" si="2"/>
        <v>0</v>
      </c>
      <c r="K37" s="10">
        <f>(J37*0.05)+J37</f>
        <v>0</v>
      </c>
    </row>
    <row r="38" spans="1:11" x14ac:dyDescent="0.3">
      <c r="A38" s="5">
        <v>24</v>
      </c>
      <c r="B38" s="6" t="s">
        <v>18</v>
      </c>
      <c r="C38" s="29" t="s">
        <v>9</v>
      </c>
      <c r="D38" s="33">
        <v>1</v>
      </c>
      <c r="E38" s="21"/>
      <c r="F38" s="17"/>
      <c r="G38" s="18">
        <v>0.05</v>
      </c>
      <c r="H38" s="34">
        <f t="shared" si="7"/>
        <v>0</v>
      </c>
      <c r="I38" s="43">
        <v>0</v>
      </c>
      <c r="J38" s="44" t="s">
        <v>89</v>
      </c>
      <c r="K38" s="45" t="s">
        <v>89</v>
      </c>
    </row>
    <row r="39" spans="1:11" ht="27.6" x14ac:dyDescent="0.3">
      <c r="A39" s="5">
        <v>25</v>
      </c>
      <c r="B39" s="6" t="s">
        <v>40</v>
      </c>
      <c r="C39" s="29" t="s">
        <v>9</v>
      </c>
      <c r="D39" s="33">
        <v>1</v>
      </c>
      <c r="E39" s="21"/>
      <c r="F39" s="17"/>
      <c r="G39" s="18">
        <v>0.05</v>
      </c>
      <c r="H39" s="34">
        <f t="shared" si="7"/>
        <v>0</v>
      </c>
      <c r="I39" s="43">
        <v>0</v>
      </c>
      <c r="J39" s="44" t="s">
        <v>89</v>
      </c>
      <c r="K39" s="45" t="s">
        <v>89</v>
      </c>
    </row>
    <row r="40" spans="1:11" ht="27.6" x14ac:dyDescent="0.3">
      <c r="A40" s="5">
        <v>26</v>
      </c>
      <c r="B40" s="6" t="s">
        <v>19</v>
      </c>
      <c r="C40" s="29" t="s">
        <v>9</v>
      </c>
      <c r="D40" s="33">
        <v>1</v>
      </c>
      <c r="E40" s="21"/>
      <c r="F40" s="17"/>
      <c r="G40" s="18">
        <v>0.05</v>
      </c>
      <c r="H40" s="34">
        <f t="shared" si="7"/>
        <v>0</v>
      </c>
      <c r="I40" s="43">
        <v>0</v>
      </c>
      <c r="J40" s="44" t="s">
        <v>89</v>
      </c>
      <c r="K40" s="45" t="s">
        <v>89</v>
      </c>
    </row>
    <row r="41" spans="1:11" x14ac:dyDescent="0.3">
      <c r="A41" s="5">
        <v>27</v>
      </c>
      <c r="B41" s="6" t="s">
        <v>20</v>
      </c>
      <c r="C41" s="29" t="s">
        <v>9</v>
      </c>
      <c r="D41" s="33">
        <v>1</v>
      </c>
      <c r="E41" s="21"/>
      <c r="F41" s="17"/>
      <c r="G41" s="18">
        <v>0.05</v>
      </c>
      <c r="H41" s="34">
        <f>F41*1.05</f>
        <v>0</v>
      </c>
      <c r="I41" s="43">
        <v>0</v>
      </c>
      <c r="J41" s="44" t="s">
        <v>89</v>
      </c>
      <c r="K41" s="45" t="s">
        <v>89</v>
      </c>
    </row>
    <row r="42" spans="1:11" ht="41.4" x14ac:dyDescent="0.3">
      <c r="A42" s="5">
        <v>28</v>
      </c>
      <c r="B42" s="6" t="s">
        <v>21</v>
      </c>
      <c r="C42" s="29" t="s">
        <v>9</v>
      </c>
      <c r="D42" s="33">
        <v>15</v>
      </c>
      <c r="E42" s="21"/>
      <c r="F42" s="17"/>
      <c r="G42" s="18">
        <v>0.05</v>
      </c>
      <c r="H42" s="34">
        <f>F42*1.05</f>
        <v>0</v>
      </c>
      <c r="I42" s="43">
        <v>0</v>
      </c>
      <c r="J42" s="44" t="s">
        <v>89</v>
      </c>
      <c r="K42" s="45" t="s">
        <v>89</v>
      </c>
    </row>
    <row r="43" spans="1:11" ht="39" customHeight="1" x14ac:dyDescent="0.3">
      <c r="A43" s="5">
        <v>29</v>
      </c>
      <c r="B43" s="6" t="s">
        <v>35</v>
      </c>
      <c r="C43" s="29" t="s">
        <v>13</v>
      </c>
      <c r="D43" s="33">
        <v>100</v>
      </c>
      <c r="E43" s="21"/>
      <c r="F43" s="17"/>
      <c r="G43" s="18">
        <v>0.05</v>
      </c>
      <c r="H43" s="34">
        <f t="shared" ref="H43:H46" si="8">F43*1.05</f>
        <v>0</v>
      </c>
      <c r="I43" s="43">
        <v>0</v>
      </c>
      <c r="J43" s="44" t="s">
        <v>89</v>
      </c>
      <c r="K43" s="45" t="s">
        <v>89</v>
      </c>
    </row>
    <row r="44" spans="1:11" ht="39" customHeight="1" x14ac:dyDescent="0.3">
      <c r="A44" s="5">
        <v>30</v>
      </c>
      <c r="B44" s="6" t="s">
        <v>36</v>
      </c>
      <c r="C44" s="29" t="s">
        <v>13</v>
      </c>
      <c r="D44" s="33">
        <v>100</v>
      </c>
      <c r="E44" s="21"/>
      <c r="F44" s="17"/>
      <c r="G44" s="18">
        <v>0.05</v>
      </c>
      <c r="H44" s="34">
        <f t="shared" si="8"/>
        <v>0</v>
      </c>
      <c r="I44" s="43">
        <v>0</v>
      </c>
      <c r="J44" s="44" t="s">
        <v>89</v>
      </c>
      <c r="K44" s="45" t="s">
        <v>89</v>
      </c>
    </row>
    <row r="45" spans="1:11" ht="39" customHeight="1" x14ac:dyDescent="0.3">
      <c r="A45" s="5">
        <v>31</v>
      </c>
      <c r="B45" s="6" t="s">
        <v>37</v>
      </c>
      <c r="C45" s="29" t="s">
        <v>13</v>
      </c>
      <c r="D45" s="33">
        <v>10</v>
      </c>
      <c r="E45" s="22"/>
      <c r="F45" s="17"/>
      <c r="G45" s="18">
        <v>0.05</v>
      </c>
      <c r="H45" s="34">
        <f t="shared" si="8"/>
        <v>0</v>
      </c>
      <c r="I45" s="43">
        <v>0</v>
      </c>
      <c r="J45" s="44" t="s">
        <v>89</v>
      </c>
      <c r="K45" s="45" t="s">
        <v>89</v>
      </c>
    </row>
    <row r="46" spans="1:11" ht="55.2" x14ac:dyDescent="0.3">
      <c r="A46" s="5">
        <v>32</v>
      </c>
      <c r="B46" s="6" t="s">
        <v>38</v>
      </c>
      <c r="C46" s="29" t="s">
        <v>13</v>
      </c>
      <c r="D46" s="33">
        <v>245</v>
      </c>
      <c r="E46" s="21"/>
      <c r="F46" s="17"/>
      <c r="G46" s="18">
        <v>0.05</v>
      </c>
      <c r="H46" s="34">
        <f t="shared" si="8"/>
        <v>0</v>
      </c>
      <c r="I46" s="9">
        <v>49</v>
      </c>
      <c r="J46" s="20">
        <f t="shared" si="2"/>
        <v>0</v>
      </c>
      <c r="K46" s="10">
        <f>(J46*0.05)+J46</f>
        <v>0</v>
      </c>
    </row>
    <row r="47" spans="1:11" ht="69" x14ac:dyDescent="0.3">
      <c r="A47" s="5">
        <v>33</v>
      </c>
      <c r="B47" s="6" t="s">
        <v>39</v>
      </c>
      <c r="C47" s="29" t="s">
        <v>13</v>
      </c>
      <c r="D47" s="33">
        <v>450</v>
      </c>
      <c r="E47" s="21"/>
      <c r="F47" s="17"/>
      <c r="G47" s="18">
        <v>0.05</v>
      </c>
      <c r="H47" s="34">
        <f>F47*1.05</f>
        <v>0</v>
      </c>
      <c r="I47" s="11">
        <v>90</v>
      </c>
      <c r="J47" s="20">
        <f t="shared" si="2"/>
        <v>0</v>
      </c>
      <c r="K47" s="10">
        <f>(J47*0.05)+J47</f>
        <v>0</v>
      </c>
    </row>
    <row r="48" spans="1:11" s="2" customFormat="1" ht="27.6" x14ac:dyDescent="0.3">
      <c r="A48" s="5">
        <v>34</v>
      </c>
      <c r="B48" s="7" t="s">
        <v>41</v>
      </c>
      <c r="C48" s="30" t="s">
        <v>13</v>
      </c>
      <c r="D48" s="36">
        <v>720</v>
      </c>
      <c r="E48" s="21"/>
      <c r="F48" s="4"/>
      <c r="G48" s="18">
        <v>0.05</v>
      </c>
      <c r="H48" s="34">
        <f>F48*1.05</f>
        <v>0</v>
      </c>
      <c r="I48" s="9">
        <v>144</v>
      </c>
      <c r="J48" s="20">
        <f t="shared" si="2"/>
        <v>0</v>
      </c>
      <c r="K48" s="10">
        <f t="shared" ref="K48" si="9">(J48*0.05)+J48</f>
        <v>0</v>
      </c>
    </row>
    <row r="49" spans="1:11" ht="27.6" x14ac:dyDescent="0.3">
      <c r="A49" s="5">
        <v>35</v>
      </c>
      <c r="B49" s="6" t="s">
        <v>42</v>
      </c>
      <c r="C49" s="29" t="s">
        <v>13</v>
      </c>
      <c r="D49" s="33">
        <v>100</v>
      </c>
      <c r="E49" s="21"/>
      <c r="F49" s="17"/>
      <c r="G49" s="18">
        <v>0.05</v>
      </c>
      <c r="H49" s="34">
        <f>F49*1.05</f>
        <v>0</v>
      </c>
      <c r="I49" s="43">
        <v>0</v>
      </c>
      <c r="J49" s="44" t="s">
        <v>89</v>
      </c>
      <c r="K49" s="45" t="s">
        <v>89</v>
      </c>
    </row>
    <row r="50" spans="1:11" ht="96.6" x14ac:dyDescent="0.3">
      <c r="A50" s="5">
        <v>36</v>
      </c>
      <c r="B50" s="6" t="s">
        <v>43</v>
      </c>
      <c r="C50" s="29" t="s">
        <v>13</v>
      </c>
      <c r="D50" s="33">
        <v>4900</v>
      </c>
      <c r="E50" s="22"/>
      <c r="F50" s="17"/>
      <c r="G50" s="18">
        <v>0.05</v>
      </c>
      <c r="H50" s="34">
        <f t="shared" ref="H50:H52" si="10">F50*1.05</f>
        <v>0</v>
      </c>
      <c r="I50" s="9">
        <f>D50*0.2</f>
        <v>980</v>
      </c>
      <c r="J50" s="20">
        <f t="shared" si="2"/>
        <v>0</v>
      </c>
      <c r="K50" s="10">
        <f>(J50*0.05)+J50</f>
        <v>0</v>
      </c>
    </row>
    <row r="51" spans="1:11" ht="96.6" x14ac:dyDescent="0.3">
      <c r="A51" s="5">
        <v>37</v>
      </c>
      <c r="B51" s="6" t="s">
        <v>44</v>
      </c>
      <c r="C51" s="29" t="s">
        <v>13</v>
      </c>
      <c r="D51" s="33">
        <v>450</v>
      </c>
      <c r="E51" s="22"/>
      <c r="F51" s="17"/>
      <c r="G51" s="18">
        <v>0.05</v>
      </c>
      <c r="H51" s="34">
        <f t="shared" si="10"/>
        <v>0</v>
      </c>
      <c r="I51" s="9">
        <f>D51*0.2</f>
        <v>90</v>
      </c>
      <c r="J51" s="20">
        <f t="shared" si="2"/>
        <v>0</v>
      </c>
      <c r="K51" s="10">
        <f>(J51*0.05)+J51</f>
        <v>0</v>
      </c>
    </row>
    <row r="52" spans="1:11" ht="55.2" x14ac:dyDescent="0.3">
      <c r="A52" s="5">
        <v>38</v>
      </c>
      <c r="B52" s="6" t="s">
        <v>45</v>
      </c>
      <c r="C52" s="29" t="s">
        <v>13</v>
      </c>
      <c r="D52" s="33">
        <v>450</v>
      </c>
      <c r="E52" s="22"/>
      <c r="F52" s="17"/>
      <c r="G52" s="18">
        <v>0.05</v>
      </c>
      <c r="H52" s="34">
        <f t="shared" si="10"/>
        <v>0</v>
      </c>
      <c r="I52" s="9">
        <f>D52*0.2</f>
        <v>90</v>
      </c>
      <c r="J52" s="20">
        <f t="shared" si="2"/>
        <v>0</v>
      </c>
      <c r="K52" s="10">
        <f>(J52*0.05)+J52</f>
        <v>0</v>
      </c>
    </row>
    <row r="53" spans="1:11" x14ac:dyDescent="0.3">
      <c r="A53" s="5">
        <v>39</v>
      </c>
      <c r="B53" s="6" t="s">
        <v>46</v>
      </c>
      <c r="C53" s="29" t="s">
        <v>13</v>
      </c>
      <c r="D53" s="33">
        <v>50</v>
      </c>
      <c r="E53" s="21"/>
      <c r="F53" s="17"/>
      <c r="G53" s="18">
        <v>0.05</v>
      </c>
      <c r="H53" s="34">
        <f>F53*1.05</f>
        <v>0</v>
      </c>
      <c r="I53" s="43">
        <v>0</v>
      </c>
      <c r="J53" s="44" t="s">
        <v>89</v>
      </c>
      <c r="K53" s="44" t="s">
        <v>89</v>
      </c>
    </row>
    <row r="54" spans="1:11" ht="55.2" x14ac:dyDescent="0.3">
      <c r="A54" s="5">
        <v>40</v>
      </c>
      <c r="B54" s="6" t="s">
        <v>22</v>
      </c>
      <c r="C54" s="29" t="s">
        <v>13</v>
      </c>
      <c r="D54" s="33">
        <v>200</v>
      </c>
      <c r="E54" s="21"/>
      <c r="F54" s="17"/>
      <c r="G54" s="18">
        <v>0.05</v>
      </c>
      <c r="H54" s="34">
        <f t="shared" ref="H54:H56" si="11">F54*1.05</f>
        <v>0</v>
      </c>
      <c r="I54" s="43">
        <v>0</v>
      </c>
      <c r="J54" s="44" t="s">
        <v>89</v>
      </c>
      <c r="K54" s="44" t="s">
        <v>89</v>
      </c>
    </row>
    <row r="55" spans="1:11" ht="27.6" x14ac:dyDescent="0.3">
      <c r="A55" s="5">
        <v>41</v>
      </c>
      <c r="B55" s="6" t="s">
        <v>23</v>
      </c>
      <c r="C55" s="31" t="s">
        <v>7</v>
      </c>
      <c r="D55" s="33">
        <v>25</v>
      </c>
      <c r="E55" s="21"/>
      <c r="F55" s="17"/>
      <c r="G55" s="18">
        <v>0.05</v>
      </c>
      <c r="H55" s="34">
        <f t="shared" si="11"/>
        <v>0</v>
      </c>
      <c r="I55" s="43">
        <v>0</v>
      </c>
      <c r="J55" s="44" t="s">
        <v>89</v>
      </c>
      <c r="K55" s="44" t="s">
        <v>89</v>
      </c>
    </row>
    <row r="56" spans="1:11" ht="55.2" x14ac:dyDescent="0.3">
      <c r="A56" s="5">
        <v>42</v>
      </c>
      <c r="B56" s="6" t="s">
        <v>24</v>
      </c>
      <c r="C56" s="29" t="s">
        <v>9</v>
      </c>
      <c r="D56" s="33">
        <v>330</v>
      </c>
      <c r="E56" s="21"/>
      <c r="F56" s="17"/>
      <c r="G56" s="18">
        <v>0.05</v>
      </c>
      <c r="H56" s="34">
        <f t="shared" si="11"/>
        <v>0</v>
      </c>
      <c r="I56" s="9">
        <f>D56*0.2</f>
        <v>66</v>
      </c>
      <c r="J56" s="20">
        <f t="shared" si="2"/>
        <v>0</v>
      </c>
      <c r="K56" s="10">
        <f>(J56*0.05)+J56</f>
        <v>0</v>
      </c>
    </row>
    <row r="57" spans="1:11" x14ac:dyDescent="0.3">
      <c r="A57" s="5">
        <v>43</v>
      </c>
      <c r="B57" s="6" t="s">
        <v>47</v>
      </c>
      <c r="C57" s="29" t="s">
        <v>9</v>
      </c>
      <c r="D57" s="33">
        <v>55</v>
      </c>
      <c r="E57" s="21"/>
      <c r="F57" s="17"/>
      <c r="G57" s="18">
        <v>0.05</v>
      </c>
      <c r="H57" s="34">
        <f>F57*1.05</f>
        <v>0</v>
      </c>
      <c r="I57" s="9">
        <f>D57*0.2</f>
        <v>11</v>
      </c>
      <c r="J57" s="20">
        <f t="shared" si="2"/>
        <v>0</v>
      </c>
      <c r="K57" s="10">
        <f>(J57*0.05)+J57</f>
        <v>0</v>
      </c>
    </row>
    <row r="58" spans="1:11" ht="27.6" x14ac:dyDescent="0.3">
      <c r="A58" s="5">
        <v>44</v>
      </c>
      <c r="B58" s="8" t="s">
        <v>48</v>
      </c>
      <c r="C58" s="32" t="s">
        <v>17</v>
      </c>
      <c r="D58" s="37">
        <v>30</v>
      </c>
      <c r="E58" s="21"/>
      <c r="F58" s="17"/>
      <c r="G58" s="18">
        <v>0.05</v>
      </c>
      <c r="H58" s="34">
        <f t="shared" ref="H58:H60" si="12">F58*1.05</f>
        <v>0</v>
      </c>
      <c r="I58" s="43">
        <v>0</v>
      </c>
      <c r="J58" s="44" t="s">
        <v>89</v>
      </c>
      <c r="K58" s="45" t="s">
        <v>89</v>
      </c>
    </row>
    <row r="59" spans="1:11" ht="55.2" x14ac:dyDescent="0.3">
      <c r="A59" s="5">
        <v>45</v>
      </c>
      <c r="B59" s="8" t="s">
        <v>32</v>
      </c>
      <c r="C59" s="32" t="s">
        <v>17</v>
      </c>
      <c r="D59" s="37">
        <v>50</v>
      </c>
      <c r="E59" s="21"/>
      <c r="F59" s="17"/>
      <c r="G59" s="18">
        <v>0.05</v>
      </c>
      <c r="H59" s="34">
        <f t="shared" si="12"/>
        <v>0</v>
      </c>
      <c r="I59" s="43">
        <v>0</v>
      </c>
      <c r="J59" s="44" t="s">
        <v>89</v>
      </c>
      <c r="K59" s="45" t="s">
        <v>89</v>
      </c>
    </row>
    <row r="60" spans="1:11" x14ac:dyDescent="0.3">
      <c r="A60" s="5">
        <v>46</v>
      </c>
      <c r="B60" s="8" t="s">
        <v>25</v>
      </c>
      <c r="C60" s="32" t="s">
        <v>9</v>
      </c>
      <c r="D60" s="37">
        <v>1</v>
      </c>
      <c r="E60" s="21"/>
      <c r="F60" s="17"/>
      <c r="G60" s="18">
        <v>0.05</v>
      </c>
      <c r="H60" s="34">
        <f t="shared" si="12"/>
        <v>0</v>
      </c>
      <c r="I60" s="43">
        <v>0</v>
      </c>
      <c r="J60" s="44" t="s">
        <v>89</v>
      </c>
      <c r="K60" s="45" t="s">
        <v>89</v>
      </c>
    </row>
    <row r="61" spans="1:11" x14ac:dyDescent="0.3">
      <c r="A61" s="5">
        <v>47</v>
      </c>
      <c r="B61" s="8" t="s">
        <v>26</v>
      </c>
      <c r="C61" s="32" t="s">
        <v>9</v>
      </c>
      <c r="D61" s="37">
        <v>1</v>
      </c>
      <c r="E61" s="21"/>
      <c r="F61" s="17"/>
      <c r="G61" s="18">
        <v>0.05</v>
      </c>
      <c r="H61" s="34">
        <f>F61*1.05</f>
        <v>0</v>
      </c>
      <c r="I61" s="43">
        <v>0</v>
      </c>
      <c r="J61" s="44" t="s">
        <v>89</v>
      </c>
      <c r="K61" s="45" t="s">
        <v>89</v>
      </c>
    </row>
    <row r="62" spans="1:11" ht="27.6" x14ac:dyDescent="0.3">
      <c r="A62" s="5">
        <v>48</v>
      </c>
      <c r="B62" s="8" t="s">
        <v>27</v>
      </c>
      <c r="C62" s="32" t="s">
        <v>13</v>
      </c>
      <c r="D62" s="37">
        <v>825</v>
      </c>
      <c r="E62" s="21"/>
      <c r="F62" s="17"/>
      <c r="G62" s="18">
        <v>0.05</v>
      </c>
      <c r="H62" s="34">
        <f>F62*1.05</f>
        <v>0</v>
      </c>
      <c r="I62" s="9">
        <f>D62*0.2</f>
        <v>165</v>
      </c>
      <c r="J62" s="20">
        <f>E62*I62</f>
        <v>0</v>
      </c>
      <c r="K62" s="10">
        <f>(J62*0.05)+J62</f>
        <v>0</v>
      </c>
    </row>
    <row r="63" spans="1:11" ht="42" thickBot="1" x14ac:dyDescent="0.35">
      <c r="A63" s="5">
        <v>49</v>
      </c>
      <c r="B63" s="8" t="s">
        <v>28</v>
      </c>
      <c r="C63" s="32" t="s">
        <v>13</v>
      </c>
      <c r="D63" s="38">
        <v>20</v>
      </c>
      <c r="E63" s="39"/>
      <c r="F63" s="40"/>
      <c r="G63" s="41">
        <v>0.05</v>
      </c>
      <c r="H63" s="42">
        <f t="shared" ref="H63" si="13">F63*1.05</f>
        <v>0</v>
      </c>
      <c r="I63" s="46">
        <v>0</v>
      </c>
      <c r="J63" s="47" t="s">
        <v>89</v>
      </c>
      <c r="K63" s="48" t="s">
        <v>89</v>
      </c>
    </row>
    <row r="64" spans="1:11" ht="18.600000000000001" customHeight="1" x14ac:dyDescent="0.3">
      <c r="A64" s="76" t="s">
        <v>85</v>
      </c>
      <c r="B64" s="77"/>
      <c r="C64" s="77"/>
      <c r="D64" s="77"/>
      <c r="E64" s="78"/>
      <c r="F64" s="56">
        <f>SUM(F15:F63)</f>
        <v>0</v>
      </c>
      <c r="G64" s="58" t="s">
        <v>29</v>
      </c>
      <c r="H64" s="60">
        <f>SUM(H15:H63)</f>
        <v>0</v>
      </c>
      <c r="I64" s="85"/>
      <c r="J64" s="85"/>
      <c r="K64" s="85"/>
    </row>
    <row r="65" spans="1:11" ht="14.4" customHeight="1" thickBot="1" x14ac:dyDescent="0.35">
      <c r="A65" s="79"/>
      <c r="B65" s="80"/>
      <c r="C65" s="80"/>
      <c r="D65" s="80"/>
      <c r="E65" s="81"/>
      <c r="F65" s="57"/>
      <c r="G65" s="59"/>
      <c r="H65" s="61"/>
      <c r="I65" s="85"/>
      <c r="J65" s="85"/>
      <c r="K65" s="85"/>
    </row>
    <row r="66" spans="1:11" ht="14.4" customHeight="1" x14ac:dyDescent="0.3">
      <c r="A66" s="52" t="s">
        <v>90</v>
      </c>
      <c r="B66" s="52"/>
      <c r="C66" s="52"/>
      <c r="D66" s="52"/>
      <c r="E66" s="52"/>
      <c r="F66" s="52"/>
      <c r="G66" s="52"/>
      <c r="H66" s="52"/>
      <c r="I66" s="52"/>
      <c r="J66" s="52"/>
      <c r="K66" s="52"/>
    </row>
    <row r="67" spans="1:11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</row>
    <row r="68" spans="1:11" x14ac:dyDescent="0.3">
      <c r="I68" s="1"/>
      <c r="J68" s="1"/>
      <c r="K68" s="1"/>
    </row>
    <row r="69" spans="1:11" x14ac:dyDescent="0.3">
      <c r="A69" s="82" t="s">
        <v>87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x14ac:dyDescent="0.3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x14ac:dyDescent="0.3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x14ac:dyDescent="0.3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x14ac:dyDescent="0.3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x14ac:dyDescent="0.3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x14ac:dyDescent="0.3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x14ac:dyDescent="0.3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x14ac:dyDescent="0.3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x14ac:dyDescent="0.3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x14ac:dyDescent="0.3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x14ac:dyDescent="0.3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x14ac:dyDescent="0.3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x14ac:dyDescent="0.3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x14ac:dyDescent="0.3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x14ac:dyDescent="0.3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x14ac:dyDescent="0.3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x14ac:dyDescent="0.3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x14ac:dyDescent="0.3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x14ac:dyDescent="0.3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x14ac:dyDescent="0.3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x14ac:dyDescent="0.3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x14ac:dyDescent="0.3">
      <c r="G91" s="84" t="s">
        <v>88</v>
      </c>
      <c r="H91" s="84"/>
      <c r="I91" s="84"/>
      <c r="J91" s="84"/>
      <c r="K91" s="84"/>
    </row>
    <row r="92" spans="1:11" x14ac:dyDescent="0.3">
      <c r="G92" s="84"/>
      <c r="H92" s="84"/>
      <c r="I92" s="84"/>
      <c r="J92" s="84"/>
      <c r="K92" s="84"/>
    </row>
    <row r="93" spans="1:11" x14ac:dyDescent="0.3">
      <c r="G93" s="84"/>
      <c r="H93" s="84"/>
      <c r="I93" s="84"/>
      <c r="J93" s="84"/>
      <c r="K93" s="84"/>
    </row>
    <row r="94" spans="1:11" x14ac:dyDescent="0.3">
      <c r="I94" s="1"/>
      <c r="J94" s="1"/>
      <c r="K94" s="1"/>
    </row>
    <row r="95" spans="1:11" x14ac:dyDescent="0.3">
      <c r="I95" s="1"/>
      <c r="J95" s="1"/>
      <c r="K95" s="1"/>
    </row>
    <row r="96" spans="1:11" x14ac:dyDescent="0.3">
      <c r="I96" s="1"/>
      <c r="J96" s="1"/>
      <c r="K96" s="1"/>
    </row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</sheetData>
  <mergeCells count="38">
    <mergeCell ref="A11:H11"/>
    <mergeCell ref="D12:H12"/>
    <mergeCell ref="A64:E65"/>
    <mergeCell ref="A69:K90"/>
    <mergeCell ref="G91:K93"/>
    <mergeCell ref="I64:I65"/>
    <mergeCell ref="J64:J65"/>
    <mergeCell ref="K64:K65"/>
    <mergeCell ref="I12:K12"/>
    <mergeCell ref="I13:I14"/>
    <mergeCell ref="J13:J14"/>
    <mergeCell ref="K13:K14"/>
    <mergeCell ref="A13:A14"/>
    <mergeCell ref="B13:B14"/>
    <mergeCell ref="C13:C14"/>
    <mergeCell ref="D13:D14"/>
    <mergeCell ref="C6:H6"/>
    <mergeCell ref="A7:A9"/>
    <mergeCell ref="B7:B9"/>
    <mergeCell ref="C7:E7"/>
    <mergeCell ref="F7:H7"/>
    <mergeCell ref="C8:E8"/>
    <mergeCell ref="F8:H8"/>
    <mergeCell ref="C9:E9"/>
    <mergeCell ref="F9:H9"/>
    <mergeCell ref="F1:H1"/>
    <mergeCell ref="A2:H2"/>
    <mergeCell ref="C3:H3"/>
    <mergeCell ref="C4:H4"/>
    <mergeCell ref="C5:H5"/>
    <mergeCell ref="A66:K67"/>
    <mergeCell ref="F13:F14"/>
    <mergeCell ref="G13:G14"/>
    <mergeCell ref="E13:E14"/>
    <mergeCell ref="H13:H14"/>
    <mergeCell ref="F64:F65"/>
    <mergeCell ref="G64:G65"/>
    <mergeCell ref="H64:H6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Wójcik</dc:creator>
  <cp:lastModifiedBy>Magdalena Kordela</cp:lastModifiedBy>
  <cp:lastPrinted>2026-06-10T12:13:29Z</cp:lastPrinted>
  <dcterms:created xsi:type="dcterms:W3CDTF">2023-03-17T06:52:26Z</dcterms:created>
  <dcterms:modified xsi:type="dcterms:W3CDTF">2026-06-10T12:23:35Z</dcterms:modified>
</cp:coreProperties>
</file>